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00" activeTab="0"/>
  </bookViews>
  <sheets>
    <sheet name="RASHODI" sheetId="1" r:id="rId1"/>
  </sheets>
  <definedNames>
    <definedName name="_xlnm.Print_Titles" localSheetId="0">'RASHODI'!$1:$2</definedName>
  </definedNames>
  <calcPr fullCalcOnLoad="1"/>
</workbook>
</file>

<file path=xl/sharedStrings.xml><?xml version="1.0" encoding="utf-8"?>
<sst xmlns="http://schemas.openxmlformats.org/spreadsheetml/2006/main" count="49" uniqueCount="47">
  <si>
    <t>Šifra</t>
  </si>
  <si>
    <t>Naziv</t>
  </si>
  <si>
    <t>Opći prihodi i primici                         DNŽ</t>
  </si>
  <si>
    <t>Vlastiti prihodi</t>
  </si>
  <si>
    <t>Prihodi za posebne namjene</t>
  </si>
  <si>
    <t>Pomoći 632</t>
  </si>
  <si>
    <t xml:space="preserve">Pomoći 634                      </t>
  </si>
  <si>
    <t>Pomoći 636</t>
  </si>
  <si>
    <t>Pomoći 638</t>
  </si>
  <si>
    <t xml:space="preserve">Pomoći 639 </t>
  </si>
  <si>
    <t>Donacije</t>
  </si>
  <si>
    <t>Prihodi od nefinancijske imovine i nadoknade šteta s osnova osiguranja</t>
  </si>
  <si>
    <t>Višak iz prethodne godine</t>
  </si>
  <si>
    <t>UKUPNO</t>
  </si>
  <si>
    <t>PRORAČUNSKI KORISNIK</t>
  </si>
  <si>
    <t>A</t>
  </si>
  <si>
    <t>Ukupno aktivnost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</si>
  <si>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</si>
  <si>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</si>
  <si>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</si>
  <si>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</si>
  <si>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</si>
  <si>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</si>
  <si>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</si>
  <si>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</si>
  <si>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</si>
  <si>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</si>
  <si>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</si>
  <si>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</si>
  <si>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</si>
  <si>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</si>
  <si>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</si>
  <si>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</si>
  <si>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</si>
  <si>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</si>
  <si>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</si>
  <si>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</si>
  <si>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</si>
  <si>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</si>
  <si>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</si>
  <si>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</si>
  <si>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</si>
  <si>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</si>
  <si>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postrojenjima i opremi</t>
  </si>
  <si>
    <t>Rashodi za dodatna ulaganja na prijevoznim sredstvima</t>
  </si>
  <si>
    <t xml:space="preserve"> PRIJEDLOG IZMJENE RASHODA I IZDATAKA ZA 2018. GODINU</t>
  </si>
  <si>
    <t>Plan 2018 godina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</si>
</sst>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9"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18" fillId="17" borderId="0" applyNumberFormat="0" applyBorder="0" applyAlignment="0" applyProtection="0"/>
    <xf numFmtId="0" fontId="22" fillId="9" borderId="1" applyNumberFormat="0" applyAlignment="0" applyProtection="0"/>
    <xf numFmtId="0" fontId="2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0" borderId="0">
      <alignment/>
      <protection/>
    </xf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55" applyNumberFormat="1" applyFont="1" applyFill="1" applyBorder="1" applyAlignment="1" applyProtection="1">
      <alignment/>
      <protection/>
    </xf>
    <xf numFmtId="0" fontId="4" fillId="4" borderId="10" xfId="55" applyNumberFormat="1" applyFont="1" applyFill="1" applyBorder="1" applyAlignment="1" applyProtection="1">
      <alignment horizontal="center" vertical="center" wrapText="1"/>
      <protection/>
    </xf>
    <xf numFmtId="0" fontId="5" fillId="4" borderId="11" xfId="55" applyNumberFormat="1" applyFont="1" applyFill="1" applyBorder="1" applyAlignment="1" applyProtection="1">
      <alignment horizontal="center" vertical="center" wrapText="1"/>
      <protection/>
    </xf>
    <xf numFmtId="0" fontId="5" fillId="14" borderId="11" xfId="55" applyNumberFormat="1" applyFont="1" applyFill="1" applyBorder="1" applyAlignment="1" applyProtection="1">
      <alignment horizontal="center" vertical="center" wrapText="1"/>
      <protection/>
    </xf>
    <xf numFmtId="0" fontId="4" fillId="4" borderId="11" xfId="55" applyNumberFormat="1" applyFont="1" applyFill="1" applyBorder="1" applyAlignment="1" applyProtection="1">
      <alignment horizontal="center" vertical="center" wrapText="1"/>
      <protection/>
    </xf>
    <xf numFmtId="0" fontId="5" fillId="0" borderId="0" xfId="55" applyNumberFormat="1" applyFont="1" applyFill="1" applyBorder="1" applyAlignment="1" applyProtection="1">
      <alignment/>
      <protection/>
    </xf>
    <xf numFmtId="0" fontId="5" fillId="0" borderId="0" xfId="55" applyNumberFormat="1" applyFont="1" applyFill="1" applyBorder="1" applyAlignment="1" applyProtection="1">
      <alignment horizontal="center"/>
      <protection/>
    </xf>
    <xf numFmtId="0" fontId="3" fillId="0" borderId="0" xfId="55" applyNumberFormat="1" applyFont="1" applyFill="1" applyBorder="1" applyAlignment="1" applyProtection="1">
      <alignment wrapText="1"/>
      <protection/>
    </xf>
    <xf numFmtId="0" fontId="3" fillId="14" borderId="0" xfId="55" applyNumberFormat="1" applyFont="1" applyFill="1" applyBorder="1" applyAlignment="1" applyProtection="1">
      <alignment/>
      <protection/>
    </xf>
    <xf numFmtId="0" fontId="5" fillId="14" borderId="0" xfId="55" applyNumberFormat="1" applyFont="1" applyFill="1" applyBorder="1" applyAlignment="1" applyProtection="1">
      <alignment/>
      <protection/>
    </xf>
    <xf numFmtId="0" fontId="5" fillId="14" borderId="0" xfId="55" applyNumberFormat="1" applyFont="1" applyFill="1" applyBorder="1" applyAlignment="1" applyProtection="1">
      <alignment horizontal="center"/>
      <protection/>
    </xf>
    <xf numFmtId="0" fontId="7" fillId="0" borderId="11" xfId="55" applyNumberFormat="1" applyFont="1" applyFill="1" applyBorder="1" applyAlignment="1" applyProtection="1">
      <alignment horizontal="left"/>
      <protection/>
    </xf>
    <xf numFmtId="0" fontId="7" fillId="0" borderId="11" xfId="55" applyNumberFormat="1" applyFont="1" applyFill="1" applyBorder="1" applyAlignment="1" applyProtection="1">
      <alignment wrapText="1"/>
      <protection/>
    </xf>
    <xf numFmtId="3" fontId="7" fillId="0" borderId="11" xfId="55" applyNumberFormat="1" applyFont="1" applyFill="1" applyBorder="1" applyAlignment="1" applyProtection="1">
      <alignment horizontal="center"/>
      <protection/>
    </xf>
    <xf numFmtId="3" fontId="7" fillId="14" borderId="11" xfId="55" applyNumberFormat="1" applyFont="1" applyFill="1" applyBorder="1" applyAlignment="1" applyProtection="1">
      <alignment horizontal="center"/>
      <protection/>
    </xf>
    <xf numFmtId="0" fontId="7" fillId="0" borderId="0" xfId="55" applyNumberFormat="1" applyFont="1" applyFill="1" applyBorder="1" applyAlignment="1" applyProtection="1">
      <alignment/>
      <protection/>
    </xf>
    <xf numFmtId="0" fontId="8" fillId="5" borderId="11" xfId="55" applyNumberFormat="1" applyFont="1" applyFill="1" applyBorder="1" applyAlignment="1" applyProtection="1">
      <alignment horizontal="center"/>
      <protection/>
    </xf>
    <xf numFmtId="0" fontId="8" fillId="5" borderId="11" xfId="55" applyNumberFormat="1" applyFont="1" applyFill="1" applyBorder="1" applyAlignment="1" applyProtection="1">
      <alignment wrapText="1"/>
      <protection/>
    </xf>
    <xf numFmtId="3" fontId="8" fillId="5" borderId="11" xfId="55" applyNumberFormat="1" applyFont="1" applyFill="1" applyBorder="1" applyAlignment="1" applyProtection="1">
      <alignment horizontal="center"/>
      <protection/>
    </xf>
    <xf numFmtId="3" fontId="8" fillId="14" borderId="11" xfId="55" applyNumberFormat="1" applyFont="1" applyFill="1" applyBorder="1" applyAlignment="1" applyProtection="1">
      <alignment horizontal="center"/>
      <protection/>
    </xf>
    <xf numFmtId="0" fontId="8" fillId="0" borderId="0" xfId="55" applyNumberFormat="1" applyFont="1" applyFill="1" applyBorder="1" applyAlignment="1" applyProtection="1">
      <alignment/>
      <protection/>
    </xf>
    <xf numFmtId="0" fontId="7" fillId="10" borderId="11" xfId="55" applyNumberFormat="1" applyFont="1" applyFill="1" applyBorder="1" applyAlignment="1" applyProtection="1">
      <alignment horizontal="center"/>
      <protection/>
    </xf>
    <xf numFmtId="0" fontId="7" fillId="10" borderId="11" xfId="55" applyNumberFormat="1" applyFont="1" applyFill="1" applyBorder="1" applyAlignment="1" applyProtection="1">
      <alignment wrapText="1"/>
      <protection/>
    </xf>
    <xf numFmtId="3" fontId="7" fillId="10" borderId="11" xfId="55" applyNumberFormat="1" applyFont="1" applyFill="1" applyBorder="1" applyAlignment="1" applyProtection="1">
      <alignment horizontal="center"/>
      <protection/>
    </xf>
    <xf numFmtId="0" fontId="3" fillId="0" borderId="11" xfId="55" applyNumberFormat="1" applyFont="1" applyFill="1" applyBorder="1" applyAlignment="1" applyProtection="1">
      <alignment horizontal="center"/>
      <protection/>
    </xf>
    <xf numFmtId="0" fontId="3" fillId="0" borderId="11" xfId="55" applyNumberFormat="1" applyFont="1" applyFill="1" applyBorder="1" applyAlignment="1" applyProtection="1">
      <alignment wrapText="1"/>
      <protection/>
    </xf>
    <xf numFmtId="3" fontId="3" fillId="0" borderId="11" xfId="55" applyNumberFormat="1" applyFont="1" applyFill="1" applyBorder="1" applyAlignment="1" applyProtection="1">
      <alignment horizontal="center"/>
      <protection/>
    </xf>
    <xf numFmtId="3" fontId="3" fillId="14" borderId="11" xfId="55" applyNumberFormat="1" applyFont="1" applyFill="1" applyBorder="1" applyAlignment="1" applyProtection="1">
      <alignment horizontal="center"/>
      <protection/>
    </xf>
    <xf numFmtId="3" fontId="9" fillId="0" borderId="11" xfId="55" applyNumberFormat="1" applyFont="1" applyFill="1" applyBorder="1" applyAlignment="1" applyProtection="1">
      <alignment horizontal="center"/>
      <protection/>
    </xf>
    <xf numFmtId="3" fontId="10" fillId="0" borderId="11" xfId="55" applyNumberFormat="1" applyFont="1" applyFill="1" applyBorder="1" applyAlignment="1" applyProtection="1">
      <alignment horizontal="center"/>
      <protection/>
    </xf>
    <xf numFmtId="0" fontId="5" fillId="10" borderId="11" xfId="55" applyNumberFormat="1" applyFont="1" applyFill="1" applyBorder="1" applyAlignment="1" applyProtection="1">
      <alignment horizontal="center"/>
      <protection/>
    </xf>
    <xf numFmtId="0" fontId="5" fillId="10" borderId="11" xfId="55" applyNumberFormat="1" applyFont="1" applyFill="1" applyBorder="1" applyAlignment="1" applyProtection="1">
      <alignment wrapText="1"/>
      <protection/>
    </xf>
    <xf numFmtId="3" fontId="5" fillId="10" borderId="11" xfId="55" applyNumberFormat="1" applyFont="1" applyFill="1" applyBorder="1" applyAlignment="1" applyProtection="1">
      <alignment horizontal="center"/>
      <protection/>
    </xf>
    <xf numFmtId="0" fontId="11" fillId="10" borderId="11" xfId="55" applyNumberFormat="1" applyFont="1" applyFill="1" applyBorder="1" applyAlignment="1" applyProtection="1">
      <alignment horizontal="center"/>
      <protection/>
    </xf>
    <xf numFmtId="0" fontId="11" fillId="10" borderId="11" xfId="55" applyNumberFormat="1" applyFont="1" applyFill="1" applyBorder="1" applyAlignment="1" applyProtection="1">
      <alignment wrapText="1"/>
      <protection/>
    </xf>
    <xf numFmtId="3" fontId="11" fillId="10" borderId="11" xfId="55" applyNumberFormat="1" applyFont="1" applyFill="1" applyBorder="1" applyAlignment="1" applyProtection="1">
      <alignment horizontal="center"/>
      <protection/>
    </xf>
    <xf numFmtId="0" fontId="11" fillId="0" borderId="0" xfId="55" applyNumberFormat="1" applyFont="1" applyFill="1" applyBorder="1" applyAlignment="1" applyProtection="1">
      <alignment/>
      <protection/>
    </xf>
    <xf numFmtId="0" fontId="3" fillId="0" borderId="11" xfId="55" applyNumberFormat="1" applyFont="1" applyFill="1" applyBorder="1" applyAlignment="1" applyProtection="1">
      <alignment/>
      <protection/>
    </xf>
    <xf numFmtId="0" fontId="11" fillId="4" borderId="0" xfId="55" applyNumberFormat="1" applyFont="1" applyFill="1" applyBorder="1" applyAlignment="1" applyProtection="1">
      <alignment horizontal="center"/>
      <protection/>
    </xf>
    <xf numFmtId="0" fontId="12" fillId="4" borderId="0" xfId="55" applyNumberFormat="1" applyFont="1" applyFill="1" applyBorder="1" applyAlignment="1" applyProtection="1">
      <alignment wrapText="1"/>
      <protection/>
    </xf>
    <xf numFmtId="0" fontId="12" fillId="4" borderId="0" xfId="55" applyNumberFormat="1" applyFont="1" applyFill="1" applyBorder="1" applyAlignment="1" applyProtection="1">
      <alignment/>
      <protection/>
    </xf>
    <xf numFmtId="0" fontId="2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NumberFormat="1" applyFont="1" applyFill="1" applyBorder="1" applyAlignment="1" applyProtection="1">
      <alignment horizontal="center" wrapText="1"/>
      <protection/>
    </xf>
    <xf numFmtId="0" fontId="5" fillId="0" borderId="12" xfId="55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9"/>
  <sheetViews>
    <sheetView tabSelected="1" zoomScalePageLayoutView="0" workbookViewId="0" topLeftCell="A1">
      <selection activeCell="C34" sqref="C34"/>
    </sheetView>
  </sheetViews>
  <sheetFormatPr defaultColWidth="11.421875" defaultRowHeight="15"/>
  <cols>
    <col min="1" max="1" width="3.7109375" style="39" customWidth="1"/>
    <col min="2" max="2" width="26.28125" style="40" customWidth="1"/>
    <col min="3" max="3" width="17.00390625" style="41" customWidth="1"/>
    <col min="4" max="4" width="1.28515625" style="41" customWidth="1"/>
    <col min="5" max="5" width="13.421875" style="41" customWidth="1"/>
    <col min="6" max="6" width="9.421875" style="41" customWidth="1"/>
    <col min="7" max="7" width="11.140625" style="41" customWidth="1"/>
    <col min="8" max="8" width="9.28125" style="41" customWidth="1"/>
    <col min="9" max="9" width="9.140625" style="41" customWidth="1"/>
    <col min="10" max="10" width="11.421875" style="41" customWidth="1"/>
    <col min="11" max="11" width="8.421875" style="41" customWidth="1"/>
    <col min="12" max="13" width="13.00390625" style="41" customWidth="1"/>
    <col min="14" max="14" width="12.8515625" style="41" customWidth="1"/>
    <col min="15" max="15" width="11.7109375" style="41" customWidth="1"/>
    <col min="16" max="16" width="21.421875" style="41" customWidth="1"/>
    <col min="17" max="17" width="2.00390625" style="41" customWidth="1"/>
    <col min="18" max="16384" width="11.421875" style="1" customWidth="1"/>
  </cols>
  <sheetData>
    <row r="1" spans="1:17" ht="18.75" customHeight="1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6" customFormat="1" ht="72.75" customHeight="1">
      <c r="A2" s="2" t="s">
        <v>0</v>
      </c>
      <c r="B2" s="2" t="s">
        <v>1</v>
      </c>
      <c r="C2" s="3" t="s">
        <v>46</v>
      </c>
      <c r="D2" s="4"/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4"/>
    </row>
    <row r="3" spans="1:17" ht="1.5" customHeight="1">
      <c r="A3" s="7"/>
      <c r="B3" s="8"/>
      <c r="C3" s="1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9"/>
    </row>
    <row r="4" spans="1:17" s="6" customFormat="1" ht="15" customHeight="1">
      <c r="A4" s="43" t="s">
        <v>14</v>
      </c>
      <c r="B4" s="43"/>
      <c r="C4" s="43"/>
      <c r="D4" s="10"/>
      <c r="Q4" s="10"/>
    </row>
    <row r="5" spans="1:17" s="6" customFormat="1" ht="16.5" customHeight="1">
      <c r="A5" s="44"/>
      <c r="B5" s="44"/>
      <c r="C5" s="44"/>
      <c r="D5" s="1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1"/>
    </row>
    <row r="6" spans="1:17" s="16" customFormat="1" ht="24.75" customHeight="1">
      <c r="A6" s="12" t="s">
        <v>15</v>
      </c>
      <c r="B6" s="13" t="s">
        <v>16</v>
      </c>
      <c r="C6" s="14">
        <f>SUM(C7,C26)</f>
        <v>1300070</v>
      </c>
      <c r="D6" s="15"/>
      <c r="E6" s="14">
        <f>SUM(E7,E26)</f>
        <v>1016482</v>
      </c>
      <c r="F6" s="14">
        <f aca="true" t="shared" si="0" ref="F6:O6">SUM(F7,F26)</f>
        <v>30</v>
      </c>
      <c r="G6" s="14">
        <f t="shared" si="0"/>
        <v>25500</v>
      </c>
      <c r="H6" s="14">
        <f t="shared" si="0"/>
        <v>0</v>
      </c>
      <c r="I6" s="14">
        <f t="shared" si="0"/>
        <v>23293</v>
      </c>
      <c r="J6" s="14">
        <f t="shared" si="0"/>
        <v>56940</v>
      </c>
      <c r="K6" s="14">
        <f t="shared" si="0"/>
        <v>0</v>
      </c>
      <c r="L6" s="14">
        <f t="shared" si="0"/>
        <v>115060</v>
      </c>
      <c r="M6" s="14">
        <f t="shared" si="0"/>
        <v>25000</v>
      </c>
      <c r="N6" s="14">
        <f t="shared" si="0"/>
        <v>4000</v>
      </c>
      <c r="O6" s="14">
        <f t="shared" si="0"/>
        <v>33765</v>
      </c>
      <c r="P6" s="14">
        <f>SUM(P7,P26)</f>
        <v>1300070</v>
      </c>
      <c r="Q6" s="15"/>
    </row>
    <row r="7" spans="1:17" s="21" customFormat="1" ht="29.25" customHeight="1">
      <c r="A7" s="17">
        <v>3</v>
      </c>
      <c r="B7" s="18" t="s">
        <v>17</v>
      </c>
      <c r="C7" s="19">
        <f>SUM(C8,C12,C18,C20,C22,C24)</f>
        <v>1148334</v>
      </c>
      <c r="D7" s="20"/>
      <c r="E7" s="19">
        <f aca="true" t="shared" si="1" ref="E7:P7">SUM(E8,E12,E18,E20,E22,E24)</f>
        <v>878746</v>
      </c>
      <c r="F7" s="19">
        <f t="shared" si="1"/>
        <v>30</v>
      </c>
      <c r="G7" s="19">
        <f t="shared" si="1"/>
        <v>15500</v>
      </c>
      <c r="H7" s="19">
        <f t="shared" si="1"/>
        <v>0</v>
      </c>
      <c r="I7" s="19">
        <f t="shared" si="1"/>
        <v>23293</v>
      </c>
      <c r="J7" s="19">
        <f t="shared" si="1"/>
        <v>56940</v>
      </c>
      <c r="K7" s="19">
        <f t="shared" si="1"/>
        <v>0</v>
      </c>
      <c r="L7" s="19">
        <f t="shared" si="1"/>
        <v>115060</v>
      </c>
      <c r="M7" s="19">
        <f t="shared" si="1"/>
        <v>25000</v>
      </c>
      <c r="N7" s="19">
        <f t="shared" si="1"/>
        <v>0</v>
      </c>
      <c r="O7" s="19">
        <f t="shared" si="1"/>
        <v>33765</v>
      </c>
      <c r="P7" s="19">
        <f t="shared" si="1"/>
        <v>1148334</v>
      </c>
      <c r="Q7" s="20"/>
    </row>
    <row r="8" spans="1:17" s="16" customFormat="1" ht="15.75">
      <c r="A8" s="22">
        <v>31</v>
      </c>
      <c r="B8" s="23" t="s">
        <v>18</v>
      </c>
      <c r="C8" s="24">
        <f>SUM(C9:C11)</f>
        <v>140399</v>
      </c>
      <c r="D8" s="24"/>
      <c r="E8" s="24">
        <f aca="true" t="shared" si="2" ref="E8:P8">SUM(E9:E11)</f>
        <v>0</v>
      </c>
      <c r="F8" s="24">
        <f t="shared" si="2"/>
        <v>0</v>
      </c>
      <c r="G8" s="24">
        <f t="shared" si="2"/>
        <v>0</v>
      </c>
      <c r="H8" s="24">
        <f t="shared" si="2"/>
        <v>0</v>
      </c>
      <c r="I8" s="24">
        <f t="shared" si="2"/>
        <v>0</v>
      </c>
      <c r="J8" s="24">
        <f t="shared" si="2"/>
        <v>37849</v>
      </c>
      <c r="K8" s="24">
        <f t="shared" si="2"/>
        <v>0</v>
      </c>
      <c r="L8" s="24">
        <f t="shared" si="2"/>
        <v>102550</v>
      </c>
      <c r="M8" s="24">
        <f t="shared" si="2"/>
        <v>0</v>
      </c>
      <c r="N8" s="24">
        <f t="shared" si="2"/>
        <v>0</v>
      </c>
      <c r="O8" s="24">
        <f t="shared" si="2"/>
        <v>0</v>
      </c>
      <c r="P8" s="24">
        <f t="shared" si="2"/>
        <v>140399</v>
      </c>
      <c r="Q8" s="24"/>
    </row>
    <row r="9" spans="1:17" ht="12.75">
      <c r="A9" s="25">
        <v>311</v>
      </c>
      <c r="B9" s="26" t="s">
        <v>19</v>
      </c>
      <c r="C9" s="27">
        <v>119794</v>
      </c>
      <c r="D9" s="28">
        <v>23</v>
      </c>
      <c r="E9" s="27"/>
      <c r="F9" s="27"/>
      <c r="G9" s="27"/>
      <c r="H9" s="27"/>
      <c r="I9" s="27"/>
      <c r="J9" s="27">
        <v>32294</v>
      </c>
      <c r="K9" s="27"/>
      <c r="L9" s="27">
        <v>87500</v>
      </c>
      <c r="M9" s="27"/>
      <c r="N9" s="27"/>
      <c r="O9" s="27"/>
      <c r="P9" s="27">
        <f>SUM(E9:O9)</f>
        <v>119794</v>
      </c>
      <c r="Q9" s="28"/>
    </row>
    <row r="10" spans="1:17" ht="12.75">
      <c r="A10" s="25">
        <v>312</v>
      </c>
      <c r="B10" s="26" t="s">
        <v>20</v>
      </c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>
        <f>SUM(E10:O10)</f>
        <v>0</v>
      </c>
      <c r="Q10" s="28"/>
    </row>
    <row r="11" spans="1:17" ht="12.75">
      <c r="A11" s="25">
        <v>313</v>
      </c>
      <c r="B11" s="26" t="s">
        <v>21</v>
      </c>
      <c r="C11" s="27">
        <v>20605</v>
      </c>
      <c r="D11" s="28">
        <v>20914800</v>
      </c>
      <c r="E11" s="27"/>
      <c r="F11" s="27"/>
      <c r="G11" s="27"/>
      <c r="H11" s="27"/>
      <c r="I11" s="27"/>
      <c r="J11" s="27">
        <v>5555</v>
      </c>
      <c r="K11" s="27"/>
      <c r="L11" s="27">
        <v>15050</v>
      </c>
      <c r="M11" s="27"/>
      <c r="N11" s="27"/>
      <c r="O11" s="27"/>
      <c r="P11" s="27">
        <f>SUM(E11:O11)</f>
        <v>20605</v>
      </c>
      <c r="Q11" s="28"/>
    </row>
    <row r="12" spans="1:17" s="16" customFormat="1" ht="15.75">
      <c r="A12" s="22">
        <v>32</v>
      </c>
      <c r="B12" s="23" t="s">
        <v>22</v>
      </c>
      <c r="C12" s="24">
        <f>SUM(C13:C17)</f>
        <v>1000930</v>
      </c>
      <c r="D12" s="24"/>
      <c r="E12" s="24">
        <f aca="true" t="shared" si="3" ref="E12:P12">SUM(E13:E17)</f>
        <v>871741</v>
      </c>
      <c r="F12" s="24">
        <f t="shared" si="3"/>
        <v>30</v>
      </c>
      <c r="G12" s="24">
        <f t="shared" si="3"/>
        <v>15500</v>
      </c>
      <c r="H12" s="24">
        <f t="shared" si="3"/>
        <v>0</v>
      </c>
      <c r="I12" s="24">
        <f t="shared" si="3"/>
        <v>23293</v>
      </c>
      <c r="J12" s="24">
        <f t="shared" si="3"/>
        <v>19091</v>
      </c>
      <c r="K12" s="24">
        <f t="shared" si="3"/>
        <v>0</v>
      </c>
      <c r="L12" s="24">
        <f t="shared" si="3"/>
        <v>12510</v>
      </c>
      <c r="M12" s="24">
        <f t="shared" si="3"/>
        <v>25000</v>
      </c>
      <c r="N12" s="24">
        <f t="shared" si="3"/>
        <v>0</v>
      </c>
      <c r="O12" s="24">
        <f t="shared" si="3"/>
        <v>33765</v>
      </c>
      <c r="P12" s="24">
        <f t="shared" si="3"/>
        <v>1000930</v>
      </c>
      <c r="Q12" s="24"/>
    </row>
    <row r="13" spans="1:17" ht="25.5">
      <c r="A13" s="25">
        <v>321</v>
      </c>
      <c r="B13" s="26" t="s">
        <v>23</v>
      </c>
      <c r="C13" s="27">
        <v>68341</v>
      </c>
      <c r="D13" s="28"/>
      <c r="E13" s="27">
        <v>42059</v>
      </c>
      <c r="F13" s="27"/>
      <c r="G13" s="27">
        <v>11546</v>
      </c>
      <c r="H13" s="27"/>
      <c r="I13" s="27"/>
      <c r="J13" s="27">
        <v>2226</v>
      </c>
      <c r="K13" s="27"/>
      <c r="L13" s="27">
        <v>12510</v>
      </c>
      <c r="M13" s="27"/>
      <c r="N13" s="27"/>
      <c r="O13" s="27"/>
      <c r="P13" s="27">
        <f>SUM(E13:O13)</f>
        <v>68341</v>
      </c>
      <c r="Q13" s="28"/>
    </row>
    <row r="14" spans="1:17" ht="25.5">
      <c r="A14" s="25">
        <v>322</v>
      </c>
      <c r="B14" s="26" t="s">
        <v>24</v>
      </c>
      <c r="C14" s="27">
        <v>274157</v>
      </c>
      <c r="D14" s="28"/>
      <c r="E14" s="27">
        <v>257292</v>
      </c>
      <c r="F14" s="27"/>
      <c r="G14" s="27">
        <v>0</v>
      </c>
      <c r="H14" s="27"/>
      <c r="I14" s="27"/>
      <c r="J14" s="27">
        <v>16865</v>
      </c>
      <c r="K14" s="27"/>
      <c r="L14" s="27"/>
      <c r="M14" s="27"/>
      <c r="N14" s="27"/>
      <c r="O14" s="27"/>
      <c r="P14" s="27">
        <f>SUM(E14:O14)</f>
        <v>274157</v>
      </c>
      <c r="Q14" s="28"/>
    </row>
    <row r="15" spans="1:17" ht="12.75">
      <c r="A15" s="25">
        <v>323</v>
      </c>
      <c r="B15" s="26" t="s">
        <v>25</v>
      </c>
      <c r="C15" s="27">
        <v>580987</v>
      </c>
      <c r="D15" s="28"/>
      <c r="E15" s="27">
        <v>558715</v>
      </c>
      <c r="F15" s="27"/>
      <c r="G15" s="27">
        <v>2272</v>
      </c>
      <c r="H15" s="27"/>
      <c r="I15" s="27"/>
      <c r="J15" s="27"/>
      <c r="K15" s="27"/>
      <c r="L15" s="27"/>
      <c r="M15" s="27">
        <v>20000</v>
      </c>
      <c r="N15" s="27"/>
      <c r="O15" s="29"/>
      <c r="P15" s="27">
        <f>SUM(E15:O15)</f>
        <v>580987</v>
      </c>
      <c r="Q15" s="28"/>
    </row>
    <row r="16" spans="1:17" ht="25.5">
      <c r="A16" s="25">
        <v>324</v>
      </c>
      <c r="B16" s="26" t="s">
        <v>26</v>
      </c>
      <c r="C16" s="27">
        <v>33518</v>
      </c>
      <c r="D16" s="28"/>
      <c r="E16" s="27">
        <v>0</v>
      </c>
      <c r="F16" s="27"/>
      <c r="G16" s="27"/>
      <c r="H16" s="27"/>
      <c r="I16" s="27">
        <v>23293</v>
      </c>
      <c r="J16" s="27"/>
      <c r="K16" s="27"/>
      <c r="L16" s="27"/>
      <c r="M16" s="27"/>
      <c r="N16" s="27"/>
      <c r="O16" s="27">
        <v>10225</v>
      </c>
      <c r="P16" s="27">
        <f>SUM(E16:O16)</f>
        <v>33518</v>
      </c>
      <c r="Q16" s="28"/>
    </row>
    <row r="17" spans="1:17" ht="25.5">
      <c r="A17" s="25">
        <v>329</v>
      </c>
      <c r="B17" s="26" t="s">
        <v>27</v>
      </c>
      <c r="C17" s="27">
        <v>43927</v>
      </c>
      <c r="D17" s="28">
        <v>12328</v>
      </c>
      <c r="E17" s="27">
        <v>13675</v>
      </c>
      <c r="F17" s="27">
        <v>30</v>
      </c>
      <c r="G17" s="27">
        <v>1682</v>
      </c>
      <c r="H17" s="29"/>
      <c r="I17" s="29"/>
      <c r="J17" s="29"/>
      <c r="K17" s="30"/>
      <c r="L17" s="29"/>
      <c r="M17" s="27">
        <v>5000</v>
      </c>
      <c r="N17" s="27"/>
      <c r="O17" s="27">
        <v>23540</v>
      </c>
      <c r="P17" s="27">
        <f>SUM(E17:O17)</f>
        <v>43927</v>
      </c>
      <c r="Q17" s="28"/>
    </row>
    <row r="18" spans="1:17" s="16" customFormat="1" ht="15.75">
      <c r="A18" s="22">
        <v>34</v>
      </c>
      <c r="B18" s="23" t="s">
        <v>28</v>
      </c>
      <c r="C18" s="24">
        <f>C19</f>
        <v>7005</v>
      </c>
      <c r="D18" s="24"/>
      <c r="E18" s="24">
        <f aca="true" t="shared" si="4" ref="E18:P18">E19</f>
        <v>7005</v>
      </c>
      <c r="F18" s="24">
        <f t="shared" si="4"/>
        <v>0</v>
      </c>
      <c r="G18" s="24">
        <f t="shared" si="4"/>
        <v>0</v>
      </c>
      <c r="H18" s="24">
        <f t="shared" si="4"/>
        <v>0</v>
      </c>
      <c r="I18" s="24">
        <f t="shared" si="4"/>
        <v>0</v>
      </c>
      <c r="J18" s="24">
        <f t="shared" si="4"/>
        <v>0</v>
      </c>
      <c r="K18" s="24">
        <f t="shared" si="4"/>
        <v>0</v>
      </c>
      <c r="L18" s="24">
        <f t="shared" si="4"/>
        <v>0</v>
      </c>
      <c r="M18" s="24">
        <f t="shared" si="4"/>
        <v>0</v>
      </c>
      <c r="N18" s="24">
        <f t="shared" si="4"/>
        <v>0</v>
      </c>
      <c r="O18" s="24">
        <f t="shared" si="4"/>
        <v>0</v>
      </c>
      <c r="P18" s="24">
        <f t="shared" si="4"/>
        <v>7005</v>
      </c>
      <c r="Q18" s="24"/>
    </row>
    <row r="19" spans="1:17" ht="20.25" customHeight="1">
      <c r="A19" s="25">
        <v>343</v>
      </c>
      <c r="B19" s="26" t="s">
        <v>29</v>
      </c>
      <c r="C19" s="27">
        <v>7005</v>
      </c>
      <c r="D19" s="28"/>
      <c r="E19" s="27">
        <v>7005</v>
      </c>
      <c r="F19" s="27"/>
      <c r="G19" s="27"/>
      <c r="H19" s="29"/>
      <c r="I19" s="27"/>
      <c r="J19" s="27"/>
      <c r="K19" s="27"/>
      <c r="L19" s="27"/>
      <c r="M19" s="27"/>
      <c r="N19" s="27"/>
      <c r="O19" s="27"/>
      <c r="P19" s="27">
        <f>SUM(E19:O19)</f>
        <v>7005</v>
      </c>
      <c r="Q19" s="28"/>
    </row>
    <row r="20" spans="1:17" s="6" customFormat="1" ht="25.5">
      <c r="A20" s="31">
        <v>36</v>
      </c>
      <c r="B20" s="32" t="s">
        <v>30</v>
      </c>
      <c r="C20" s="33">
        <f>C21</f>
        <v>0</v>
      </c>
      <c r="D20" s="33"/>
      <c r="E20" s="33">
        <f aca="true" t="shared" si="5" ref="E20:P20">E21</f>
        <v>0</v>
      </c>
      <c r="F20" s="33">
        <f t="shared" si="5"/>
        <v>0</v>
      </c>
      <c r="G20" s="33">
        <f t="shared" si="5"/>
        <v>0</v>
      </c>
      <c r="H20" s="33">
        <f t="shared" si="5"/>
        <v>0</v>
      </c>
      <c r="I20" s="33">
        <f t="shared" si="5"/>
        <v>0</v>
      </c>
      <c r="J20" s="33">
        <f t="shared" si="5"/>
        <v>0</v>
      </c>
      <c r="K20" s="33">
        <f t="shared" si="5"/>
        <v>0</v>
      </c>
      <c r="L20" s="33">
        <f t="shared" si="5"/>
        <v>0</v>
      </c>
      <c r="M20" s="33">
        <f t="shared" si="5"/>
        <v>0</v>
      </c>
      <c r="N20" s="33">
        <f t="shared" si="5"/>
        <v>0</v>
      </c>
      <c r="O20" s="33">
        <f t="shared" si="5"/>
        <v>0</v>
      </c>
      <c r="P20" s="33">
        <f t="shared" si="5"/>
        <v>0</v>
      </c>
      <c r="Q20" s="33"/>
    </row>
    <row r="21" spans="1:17" ht="28.5" customHeight="1">
      <c r="A21" s="25">
        <v>369</v>
      </c>
      <c r="B21" s="26" t="s">
        <v>31</v>
      </c>
      <c r="C21" s="27">
        <f>P21</f>
        <v>0</v>
      </c>
      <c r="D21" s="28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>
        <f>SUM(E21:O21)</f>
        <v>0</v>
      </c>
      <c r="Q21" s="28"/>
    </row>
    <row r="22" spans="1:17" s="37" customFormat="1" ht="22.5" customHeight="1">
      <c r="A22" s="34">
        <v>37</v>
      </c>
      <c r="B22" s="35" t="s">
        <v>32</v>
      </c>
      <c r="C22" s="36">
        <f>C23</f>
        <v>0</v>
      </c>
      <c r="D22" s="36"/>
      <c r="E22" s="36">
        <f aca="true" t="shared" si="6" ref="E22:P22">E23</f>
        <v>0</v>
      </c>
      <c r="F22" s="36">
        <f t="shared" si="6"/>
        <v>0</v>
      </c>
      <c r="G22" s="36">
        <f t="shared" si="6"/>
        <v>0</v>
      </c>
      <c r="H22" s="36">
        <f t="shared" si="6"/>
        <v>0</v>
      </c>
      <c r="I22" s="36">
        <f t="shared" si="6"/>
        <v>0</v>
      </c>
      <c r="J22" s="36">
        <f t="shared" si="6"/>
        <v>0</v>
      </c>
      <c r="K22" s="36">
        <f t="shared" si="6"/>
        <v>0</v>
      </c>
      <c r="L22" s="36">
        <f t="shared" si="6"/>
        <v>0</v>
      </c>
      <c r="M22" s="36">
        <f t="shared" si="6"/>
        <v>0</v>
      </c>
      <c r="N22" s="36">
        <f t="shared" si="6"/>
        <v>0</v>
      </c>
      <c r="O22" s="36">
        <f t="shared" si="6"/>
        <v>0</v>
      </c>
      <c r="P22" s="36">
        <f t="shared" si="6"/>
        <v>0</v>
      </c>
      <c r="Q22" s="36"/>
    </row>
    <row r="23" spans="1:17" ht="25.5">
      <c r="A23" s="25">
        <v>372</v>
      </c>
      <c r="B23" s="26" t="s">
        <v>33</v>
      </c>
      <c r="C23" s="27"/>
      <c r="D23" s="28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>
        <f>SUM(E23:O23)</f>
        <v>0</v>
      </c>
      <c r="Q23" s="28"/>
    </row>
    <row r="24" spans="1:17" s="16" customFormat="1" ht="31.5">
      <c r="A24" s="22">
        <v>38</v>
      </c>
      <c r="B24" s="23" t="s">
        <v>20</v>
      </c>
      <c r="C24" s="24">
        <f>C25</f>
        <v>0</v>
      </c>
      <c r="D24" s="24"/>
      <c r="E24" s="24">
        <f aca="true" t="shared" si="7" ref="E24:P24">E25</f>
        <v>0</v>
      </c>
      <c r="F24" s="24">
        <f t="shared" si="7"/>
        <v>0</v>
      </c>
      <c r="G24" s="24">
        <f t="shared" si="7"/>
        <v>0</v>
      </c>
      <c r="H24" s="24">
        <f t="shared" si="7"/>
        <v>0</v>
      </c>
      <c r="I24" s="24">
        <f t="shared" si="7"/>
        <v>0</v>
      </c>
      <c r="J24" s="24">
        <f t="shared" si="7"/>
        <v>0</v>
      </c>
      <c r="K24" s="24">
        <f t="shared" si="7"/>
        <v>0</v>
      </c>
      <c r="L24" s="24">
        <f t="shared" si="7"/>
        <v>0</v>
      </c>
      <c r="M24" s="24">
        <f t="shared" si="7"/>
        <v>0</v>
      </c>
      <c r="N24" s="24">
        <f t="shared" si="7"/>
        <v>0</v>
      </c>
      <c r="O24" s="24">
        <f t="shared" si="7"/>
        <v>0</v>
      </c>
      <c r="P24" s="24">
        <f t="shared" si="7"/>
        <v>0</v>
      </c>
      <c r="Q24" s="24"/>
    </row>
    <row r="25" spans="1:17" ht="18.75" customHeight="1">
      <c r="A25" s="25">
        <v>381</v>
      </c>
      <c r="B25" s="26" t="s">
        <v>34</v>
      </c>
      <c r="C25" s="27">
        <v>0</v>
      </c>
      <c r="D25" s="28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>
        <f>SUM(E25:O25)</f>
        <v>0</v>
      </c>
      <c r="Q25" s="28"/>
    </row>
    <row r="26" spans="1:17" s="21" customFormat="1" ht="28.5" customHeight="1">
      <c r="A26" s="17">
        <v>4</v>
      </c>
      <c r="B26" s="18" t="s">
        <v>35</v>
      </c>
      <c r="C26" s="19">
        <f>SUM(C27,C33)</f>
        <v>151736</v>
      </c>
      <c r="D26" s="20"/>
      <c r="E26" s="19">
        <f aca="true" t="shared" si="8" ref="E26:P26">SUM(E27,E33)</f>
        <v>137736</v>
      </c>
      <c r="F26" s="19">
        <f t="shared" si="8"/>
        <v>0</v>
      </c>
      <c r="G26" s="19">
        <f t="shared" si="8"/>
        <v>10000</v>
      </c>
      <c r="H26" s="19">
        <f t="shared" si="8"/>
        <v>0</v>
      </c>
      <c r="I26" s="19">
        <f t="shared" si="8"/>
        <v>0</v>
      </c>
      <c r="J26" s="19">
        <f t="shared" si="8"/>
        <v>0</v>
      </c>
      <c r="K26" s="19">
        <f t="shared" si="8"/>
        <v>0</v>
      </c>
      <c r="L26" s="19">
        <f t="shared" si="8"/>
        <v>0</v>
      </c>
      <c r="M26" s="19">
        <f t="shared" si="8"/>
        <v>0</v>
      </c>
      <c r="N26" s="19">
        <f t="shared" si="8"/>
        <v>4000</v>
      </c>
      <c r="O26" s="19">
        <f t="shared" si="8"/>
        <v>0</v>
      </c>
      <c r="P26" s="19">
        <f t="shared" si="8"/>
        <v>151736</v>
      </c>
      <c r="Q26" s="20"/>
    </row>
    <row r="27" spans="1:17" s="6" customFormat="1" ht="51.75" customHeight="1">
      <c r="A27" s="31">
        <v>42</v>
      </c>
      <c r="B27" s="32" t="s">
        <v>36</v>
      </c>
      <c r="C27" s="33">
        <f>SUM(C28:C32)</f>
        <v>21736</v>
      </c>
      <c r="D27" s="33"/>
      <c r="E27" s="33">
        <f aca="true" t="shared" si="9" ref="E27:O27">SUM(E28:E32)</f>
        <v>7736</v>
      </c>
      <c r="F27" s="33">
        <f t="shared" si="9"/>
        <v>0</v>
      </c>
      <c r="G27" s="33">
        <f t="shared" si="9"/>
        <v>10000</v>
      </c>
      <c r="H27" s="33">
        <f t="shared" si="9"/>
        <v>0</v>
      </c>
      <c r="I27" s="33">
        <f t="shared" si="9"/>
        <v>0</v>
      </c>
      <c r="J27" s="33">
        <f t="shared" si="9"/>
        <v>0</v>
      </c>
      <c r="K27" s="33">
        <f t="shared" si="9"/>
        <v>0</v>
      </c>
      <c r="L27" s="33">
        <f t="shared" si="9"/>
        <v>0</v>
      </c>
      <c r="M27" s="33">
        <f t="shared" si="9"/>
        <v>0</v>
      </c>
      <c r="N27" s="33">
        <f t="shared" si="9"/>
        <v>4000</v>
      </c>
      <c r="O27" s="33">
        <f t="shared" si="9"/>
        <v>0</v>
      </c>
      <c r="P27" s="33">
        <f>SUM(P28:P32)</f>
        <v>21736</v>
      </c>
      <c r="Q27" s="33"/>
    </row>
    <row r="28" spans="1:17" ht="12.75">
      <c r="A28" s="25">
        <v>421</v>
      </c>
      <c r="B28" s="38" t="s">
        <v>37</v>
      </c>
      <c r="C28" s="27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>
        <f>SUM(E28:O28)</f>
        <v>0</v>
      </c>
      <c r="Q28" s="28"/>
    </row>
    <row r="29" spans="1:17" ht="12.75">
      <c r="A29" s="25">
        <v>422</v>
      </c>
      <c r="B29" s="26" t="s">
        <v>38</v>
      </c>
      <c r="C29" s="27">
        <v>21736</v>
      </c>
      <c r="D29" s="28"/>
      <c r="E29" s="27">
        <v>7736</v>
      </c>
      <c r="F29" s="27"/>
      <c r="G29" s="29">
        <v>10000</v>
      </c>
      <c r="H29" s="27"/>
      <c r="I29" s="27"/>
      <c r="J29" s="27"/>
      <c r="K29" s="27"/>
      <c r="L29" s="27"/>
      <c r="M29" s="27"/>
      <c r="N29" s="27">
        <v>4000</v>
      </c>
      <c r="O29" s="27"/>
      <c r="P29" s="27">
        <f>SUM(E29:O29)</f>
        <v>21736</v>
      </c>
      <c r="Q29" s="28"/>
    </row>
    <row r="30" spans="1:17" ht="12.75">
      <c r="A30" s="25">
        <v>423</v>
      </c>
      <c r="B30" s="26" t="s">
        <v>39</v>
      </c>
      <c r="C30" s="27"/>
      <c r="D30" s="28"/>
      <c r="E30" s="27"/>
      <c r="F30" s="27"/>
      <c r="G30" s="29"/>
      <c r="H30" s="27"/>
      <c r="I30" s="27"/>
      <c r="J30" s="27"/>
      <c r="K30" s="27"/>
      <c r="L30" s="27"/>
      <c r="M30" s="27"/>
      <c r="N30" s="27"/>
      <c r="O30" s="27"/>
      <c r="P30" s="27">
        <f>SUM(E30:O30)</f>
        <v>0</v>
      </c>
      <c r="Q30" s="28"/>
    </row>
    <row r="31" spans="1:17" ht="24" customHeight="1">
      <c r="A31" s="25">
        <v>424</v>
      </c>
      <c r="B31" s="26" t="s">
        <v>40</v>
      </c>
      <c r="C31" s="27"/>
      <c r="D31" s="28"/>
      <c r="E31" s="27"/>
      <c r="F31" s="27"/>
      <c r="G31" s="29"/>
      <c r="H31" s="27"/>
      <c r="I31" s="27"/>
      <c r="J31" s="27"/>
      <c r="K31" s="27"/>
      <c r="L31" s="27"/>
      <c r="M31" s="27"/>
      <c r="N31" s="27"/>
      <c r="O31" s="27"/>
      <c r="P31" s="27">
        <f>SUM(E31:O31)</f>
        <v>0</v>
      </c>
      <c r="Q31" s="28"/>
    </row>
    <row r="32" spans="1:17" ht="12.75">
      <c r="A32" s="25">
        <v>426</v>
      </c>
      <c r="B32" s="26" t="s">
        <v>41</v>
      </c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>
        <f>SUM(E32:O32)</f>
        <v>0</v>
      </c>
      <c r="Q32" s="28"/>
    </row>
    <row r="33" spans="1:17" s="6" customFormat="1" ht="38.25">
      <c r="A33" s="31">
        <v>45</v>
      </c>
      <c r="B33" s="32" t="s">
        <v>42</v>
      </c>
      <c r="C33" s="33">
        <f>SUM(C34:C36)</f>
        <v>130000</v>
      </c>
      <c r="D33" s="33"/>
      <c r="E33" s="33">
        <f aca="true" t="shared" si="10" ref="E33:P33">SUM(E34:E36)</f>
        <v>130000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10"/>
        <v>0</v>
      </c>
      <c r="M33" s="33">
        <f t="shared" si="10"/>
        <v>0</v>
      </c>
      <c r="N33" s="33">
        <f t="shared" si="10"/>
        <v>0</v>
      </c>
      <c r="O33" s="33">
        <f t="shared" si="10"/>
        <v>0</v>
      </c>
      <c r="P33" s="33">
        <f t="shared" si="10"/>
        <v>130000</v>
      </c>
      <c r="Q33" s="33"/>
    </row>
    <row r="34" spans="1:17" ht="25.5">
      <c r="A34" s="25">
        <v>451</v>
      </c>
      <c r="B34" s="26" t="s">
        <v>42</v>
      </c>
      <c r="C34" s="27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>
        <f>SUM(E34:O34)</f>
        <v>0</v>
      </c>
      <c r="Q34" s="28"/>
    </row>
    <row r="35" spans="1:17" ht="25.5">
      <c r="A35" s="25">
        <v>452</v>
      </c>
      <c r="B35" s="26" t="s">
        <v>43</v>
      </c>
      <c r="C35" s="27">
        <v>130000</v>
      </c>
      <c r="D35" s="28"/>
      <c r="E35" s="27">
        <v>130000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>
        <f>SUM(E35:O35)</f>
        <v>130000</v>
      </c>
      <c r="Q35" s="28"/>
    </row>
    <row r="36" spans="1:17" ht="25.5">
      <c r="A36" s="25">
        <v>453</v>
      </c>
      <c r="B36" s="26" t="s">
        <v>44</v>
      </c>
      <c r="C36" s="27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>
        <f>SUM(E36:O36)</f>
        <v>0</v>
      </c>
      <c r="Q36" s="28"/>
    </row>
    <row r="37" spans="1:17" ht="12.75">
      <c r="A37" s="7"/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7"/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7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7"/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7"/>
      <c r="B41" s="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7"/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7"/>
      <c r="B43" s="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7"/>
      <c r="B44" s="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7"/>
      <c r="B45" s="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7"/>
      <c r="B46" s="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7"/>
      <c r="B47" s="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7"/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7"/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7"/>
      <c r="B50" s="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7"/>
      <c r="B51" s="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7"/>
      <c r="B52" s="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7"/>
      <c r="B53" s="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7"/>
      <c r="B54" s="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7"/>
      <c r="B55" s="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7"/>
      <c r="B56" s="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7"/>
      <c r="B57" s="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7"/>
      <c r="B58" s="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7"/>
      <c r="B59" s="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7"/>
      <c r="B60" s="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7"/>
      <c r="B61" s="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7"/>
      <c r="B62" s="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7"/>
      <c r="B63" s="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7"/>
      <c r="B64" s="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7"/>
      <c r="B65" s="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7"/>
      <c r="B66" s="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7"/>
      <c r="B67" s="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7"/>
      <c r="B68" s="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7"/>
      <c r="B69" s="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7"/>
      <c r="B70" s="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7"/>
      <c r="B71" s="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7"/>
      <c r="B72" s="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7"/>
      <c r="B73" s="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7"/>
      <c r="B74" s="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7"/>
      <c r="B75" s="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7"/>
      <c r="B76" s="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7"/>
      <c r="B77" s="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7"/>
      <c r="B78" s="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7"/>
      <c r="B79" s="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7"/>
      <c r="B80" s="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7"/>
      <c r="B81" s="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7"/>
      <c r="B82" s="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7"/>
      <c r="B83" s="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7"/>
      <c r="B84" s="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7"/>
      <c r="B85" s="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7"/>
      <c r="B86" s="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7"/>
      <c r="B87" s="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7"/>
      <c r="B88" s="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7"/>
      <c r="B89" s="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>
      <c r="A90" s="7"/>
      <c r="B90" s="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7"/>
      <c r="B91" s="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7"/>
      <c r="B92" s="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>
      <c r="A93" s="7"/>
      <c r="B93" s="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7"/>
      <c r="B94" s="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7"/>
      <c r="B95" s="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7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7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7"/>
      <c r="B98" s="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7"/>
      <c r="B99" s="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7"/>
      <c r="B100" s="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7"/>
      <c r="B101" s="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7"/>
      <c r="B102" s="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7"/>
      <c r="B103" s="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7"/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7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7"/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7"/>
      <c r="B107" s="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7"/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7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7"/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7"/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7"/>
      <c r="B112" s="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7"/>
      <c r="B113" s="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7"/>
      <c r="B114" s="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>
      <c r="A115" s="7"/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>
      <c r="A116" s="7"/>
      <c r="B116" s="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>
      <c r="A117" s="7"/>
      <c r="B117" s="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>
      <c r="A118" s="7"/>
      <c r="B118" s="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>
      <c r="A119" s="7"/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>
      <c r="A120" s="7"/>
      <c r="B120" s="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>
      <c r="A121" s="7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7"/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7"/>
      <c r="B123" s="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7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7"/>
      <c r="B125" s="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7"/>
      <c r="B126" s="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7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7"/>
      <c r="B128" s="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>
      <c r="A129" s="7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7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>
      <c r="A131" s="7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>
      <c r="A132" s="7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>
      <c r="A133" s="7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>
      <c r="A134" s="7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7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>
      <c r="A136" s="7"/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7"/>
      <c r="B137" s="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7"/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>
      <c r="A139" s="7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>
      <c r="A140" s="7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7"/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7"/>
      <c r="B142" s="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>
      <c r="A143" s="7"/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>
      <c r="A144" s="7"/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>
      <c r="A145" s="7"/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>
      <c r="A146" s="7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>
      <c r="A147" s="7"/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>
      <c r="A148" s="7"/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>
      <c r="A149" s="7"/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>
      <c r="A150" s="7"/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>
      <c r="A151" s="7"/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>
      <c r="A152" s="7"/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>
      <c r="A153" s="7"/>
      <c r="B153" s="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>
      <c r="A154" s="7"/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>
      <c r="A155" s="7"/>
      <c r="B155" s="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>
      <c r="A156" s="7"/>
      <c r="B156" s="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>
      <c r="A157" s="7"/>
      <c r="B157" s="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>
      <c r="A158" s="7"/>
      <c r="B158" s="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7"/>
      <c r="B159" s="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7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7"/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7"/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7"/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7"/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7"/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7"/>
      <c r="B166" s="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7"/>
      <c r="B167" s="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7"/>
      <c r="B168" s="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7"/>
      <c r="B169" s="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7"/>
      <c r="B170" s="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7"/>
      <c r="B171" s="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7"/>
      <c r="B172" s="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7"/>
      <c r="B173" s="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7"/>
      <c r="B174" s="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7"/>
      <c r="B175" s="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7"/>
      <c r="B176" s="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7"/>
      <c r="B177" s="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7"/>
      <c r="B178" s="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7"/>
      <c r="B179" s="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7"/>
      <c r="B180" s="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7"/>
      <c r="B181" s="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>
      <c r="A182" s="7"/>
      <c r="B182" s="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>
      <c r="A183" s="7"/>
      <c r="B183" s="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>
      <c r="A184" s="7"/>
      <c r="B184" s="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>
      <c r="A185" s="7"/>
      <c r="B185" s="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>
      <c r="A186" s="7"/>
      <c r="B186" s="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>
      <c r="A187" s="7"/>
      <c r="B187" s="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>
      <c r="A188" s="7"/>
      <c r="B188" s="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>
      <c r="A189" s="7"/>
      <c r="B189" s="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</sheetData>
  <sheetProtection/>
  <mergeCells count="3">
    <mergeCell ref="A1:Q1"/>
    <mergeCell ref="A4:C4"/>
    <mergeCell ref="A5:C5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65" r:id="rId1"/>
  <headerFooter alignWithMargins="0">
    <oddFooter>&amp;R&amp;P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Stela</cp:lastModifiedBy>
  <cp:lastPrinted>2018-10-23T06:26:54Z</cp:lastPrinted>
  <dcterms:created xsi:type="dcterms:W3CDTF">2018-09-18T07:00:29Z</dcterms:created>
  <dcterms:modified xsi:type="dcterms:W3CDTF">2018-10-23T06:30:26Z</dcterms:modified>
  <cp:category/>
  <cp:version/>
  <cp:contentType/>
  <cp:contentStatus/>
</cp:coreProperties>
</file>